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krisher\Desktop\SHRM\"/>
    </mc:Choice>
  </mc:AlternateContent>
  <bookViews>
    <workbookView xWindow="0" yWindow="0" windowWidth="21600" windowHeight="11760"/>
  </bookViews>
  <sheets>
    <sheet name="Cover Sheet" sheetId="3" r:id="rId1"/>
    <sheet name="Income" sheetId="2" r:id="rId2"/>
    <sheet name="Expenses" sheetId="1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2" l="1"/>
  <c r="B12" i="2" l="1"/>
  <c r="B4" i="2" l="1"/>
  <c r="B7" i="3" s="1"/>
  <c r="B5" i="2"/>
  <c r="B33" i="1" l="1"/>
  <c r="D74" i="1"/>
  <c r="B14" i="1"/>
  <c r="B5" i="1"/>
  <c r="D90" i="1" l="1"/>
  <c r="D99" i="1" l="1"/>
  <c r="D55" i="1"/>
  <c r="D94" i="1" l="1"/>
  <c r="D87" i="1"/>
  <c r="D84" i="1"/>
  <c r="D79" i="1"/>
  <c r="B73" i="1" s="1"/>
  <c r="D67" i="1"/>
  <c r="D60" i="1"/>
  <c r="D48" i="1"/>
  <c r="D41" i="1"/>
  <c r="D34" i="1"/>
  <c r="B21" i="1"/>
  <c r="B4" i="1" l="1"/>
  <c r="B8" i="3" s="1"/>
  <c r="B10" i="3" s="1"/>
</calcChain>
</file>

<file path=xl/comments1.xml><?xml version="1.0" encoding="utf-8"?>
<comments xmlns="http://schemas.openxmlformats.org/spreadsheetml/2006/main">
  <authors>
    <author>Ben Krisher</author>
  </authors>
  <commentList>
    <comment ref="E6" authorId="0" shapeId="0">
      <text>
        <r>
          <rPr>
            <b/>
            <sz val="9"/>
            <color indexed="81"/>
            <rFont val="Tahoma"/>
            <family val="2"/>
          </rPr>
          <t>Ben Krisher:</t>
        </r>
        <r>
          <rPr>
            <sz val="9"/>
            <color indexed="81"/>
            <rFont val="Tahoma"/>
            <family val="2"/>
          </rPr>
          <t xml:space="preserve">
Estimate. 2017 was $86,733.
</t>
        </r>
      </text>
    </comment>
    <comment ref="E10" authorId="0" shapeId="0">
      <text>
        <r>
          <rPr>
            <b/>
            <sz val="9"/>
            <color indexed="81"/>
            <rFont val="Tahoma"/>
            <family val="2"/>
          </rPr>
          <t>Ben Krisher:</t>
        </r>
        <r>
          <rPr>
            <sz val="9"/>
            <color indexed="81"/>
            <rFont val="Tahoma"/>
            <family val="2"/>
          </rPr>
          <t xml:space="preserve">
Estimate. 2017 was $2430.</t>
        </r>
      </text>
    </comment>
    <comment ref="E13" authorId="0" shapeId="0">
      <text>
        <r>
          <rPr>
            <b/>
            <sz val="9"/>
            <color indexed="81"/>
            <rFont val="Tahoma"/>
            <family val="2"/>
          </rPr>
          <t>Ben Krisher:</t>
        </r>
        <r>
          <rPr>
            <sz val="9"/>
            <color indexed="81"/>
            <rFont val="Tahoma"/>
            <family val="2"/>
          </rPr>
          <t xml:space="preserve">
Estimate. 2017 was $3527.</t>
        </r>
      </text>
    </comment>
  </commentList>
</comments>
</file>

<file path=xl/sharedStrings.xml><?xml version="1.0" encoding="utf-8"?>
<sst xmlns="http://schemas.openxmlformats.org/spreadsheetml/2006/main" count="85" uniqueCount="69">
  <si>
    <t>Accounting</t>
  </si>
  <si>
    <t>2017 Tax Filing</t>
  </si>
  <si>
    <t>Cvent Subscription</t>
  </si>
  <si>
    <t>Post Office Box Rental</t>
  </si>
  <si>
    <t>Annual Recognitions</t>
  </si>
  <si>
    <t>Administrative Expenses</t>
  </si>
  <si>
    <t>Director &amp; Officers Insurance</t>
  </si>
  <si>
    <t>SHRM Foundation Donations</t>
  </si>
  <si>
    <t>SHRM Annual Conference</t>
  </si>
  <si>
    <t>NHRMA Annual Conference</t>
  </si>
  <si>
    <t>NHRMA Pooled Contribution</t>
  </si>
  <si>
    <t>Annual Board Meeting - Anchorage x3</t>
  </si>
  <si>
    <t>Fairbanks, Mat-Su, Southeast</t>
  </si>
  <si>
    <t>Travel</t>
  </si>
  <si>
    <t>Hotel</t>
  </si>
  <si>
    <t>Taxi or Car Rental ($50x3)</t>
  </si>
  <si>
    <t xml:space="preserve">Food </t>
  </si>
  <si>
    <t>Meeting - Refreshments and Supplies</t>
  </si>
  <si>
    <t>Meeting Room Rental</t>
  </si>
  <si>
    <t>SHRM Regional - Director</t>
  </si>
  <si>
    <t>Food</t>
  </si>
  <si>
    <t>Taxi or Car Rental</t>
  </si>
  <si>
    <t>Student Conference - SHRM or NHRMA</t>
  </si>
  <si>
    <t xml:space="preserve">Hotel </t>
  </si>
  <si>
    <t>Legislative Conference - Legislative Director</t>
  </si>
  <si>
    <t>Annual Conference Regional Council Meeting - Director</t>
  </si>
  <si>
    <t>Director</t>
  </si>
  <si>
    <t>Taxi, Car Rental or Mileage Reimbursement</t>
  </si>
  <si>
    <t>Certification</t>
  </si>
  <si>
    <t xml:space="preserve">  Certification Scholarship</t>
  </si>
  <si>
    <t xml:space="preserve">  SHRM Recertification Communication - Program</t>
  </si>
  <si>
    <t xml:space="preserve">  Explore Online Option for Certification</t>
  </si>
  <si>
    <t xml:space="preserve">Workforce Readiness </t>
  </si>
  <si>
    <t xml:space="preserve">  Junior Achievement</t>
  </si>
  <si>
    <t>Membership</t>
  </si>
  <si>
    <t xml:space="preserve">   Annual Membership Campaign</t>
  </si>
  <si>
    <t>College Relations</t>
  </si>
  <si>
    <t xml:space="preserve">  Student Scholarship</t>
  </si>
  <si>
    <t>Legislative</t>
  </si>
  <si>
    <t xml:space="preserve">    Travel to Chapters, Juneau or Fairbanks for Legislative Initiative</t>
  </si>
  <si>
    <t>Survey Instrument - Tool, e.g. Survey Monkey</t>
  </si>
  <si>
    <t>2018 Initiatives</t>
  </si>
  <si>
    <t>EXPENSES - Proposed Budget 2018 Alaska State Council</t>
  </si>
  <si>
    <t>Donations</t>
  </si>
  <si>
    <t>Meeting Expenses</t>
  </si>
  <si>
    <t>Conference Travel &amp; Costs</t>
  </si>
  <si>
    <t>Chapter Visits</t>
  </si>
  <si>
    <t>Registration</t>
  </si>
  <si>
    <t>Communications</t>
  </si>
  <si>
    <t>Council Prospector cost</t>
  </si>
  <si>
    <t>NHRMA Student Conference</t>
  </si>
  <si>
    <t>QuickBooks Upgrade</t>
  </si>
  <si>
    <t>Leadership Conference Director &amp; 2019 Membership Director</t>
  </si>
  <si>
    <t>Foundation</t>
  </si>
  <si>
    <t>Silent Auction Items</t>
  </si>
  <si>
    <t>Supplies to promote foundation</t>
  </si>
  <si>
    <t>Board incentive</t>
  </si>
  <si>
    <t>Project Income - 2018 Budget</t>
  </si>
  <si>
    <t>State Conference</t>
  </si>
  <si>
    <t>Registration income from state conference</t>
  </si>
  <si>
    <t>Alaska SHRM State Council 2018 Budget</t>
  </si>
  <si>
    <t>Income</t>
  </si>
  <si>
    <t>Expenses</t>
  </si>
  <si>
    <t>Net</t>
  </si>
  <si>
    <t>SHRM Contributions</t>
  </si>
  <si>
    <t>SHRM-provided contributions</t>
  </si>
  <si>
    <t>Certification credits</t>
  </si>
  <si>
    <t>NHRMA Contribution</t>
  </si>
  <si>
    <t>NHRMA Profit 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</si>
</sst>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_);[Red]\(&quot;$&quot;#,##0.00\)"/>
    <numFmt numFmtId="44" formatCode="_(&quot;$&quot;* #,##0.00_);_(&quot;$&quot;* \(#,##0.00\);_(&quot;$&quot;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i/>
      <sz val="11"/>
      <color rgb="FF00000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5">
    <xf numFmtId="0" fontId="0" fillId="0" borderId="0" xfId="0"/>
    <xf numFmtId="0" fontId="0" fillId="0" borderId="0" xfId="0"/>
    <xf numFmtId="8" fontId="2" fillId="0" borderId="0" xfId="0" applyNumberFormat="1" applyFont="1" applyAlignment="1">
      <alignment horizontal="right" vertical="center" wrapText="1"/>
    </xf>
    <xf numFmtId="44" fontId="0" fillId="0" borderId="0" xfId="1" applyFont="1"/>
    <xf numFmtId="0" fontId="0" fillId="3" borderId="1" xfId="0" applyFill="1" applyBorder="1"/>
    <xf numFmtId="44" fontId="2" fillId="0" borderId="1" xfId="1" applyNumberFormat="1" applyFont="1" applyBorder="1" applyAlignment="1">
      <alignment horizontal="right" vertical="center" wrapText="1"/>
    </xf>
    <xf numFmtId="44" fontId="0" fillId="0" borderId="1" xfId="1" applyNumberFormat="1" applyFont="1" applyBorder="1"/>
    <xf numFmtId="0" fontId="0" fillId="0" borderId="1" xfId="0" applyBorder="1"/>
    <xf numFmtId="0" fontId="0" fillId="0" borderId="1" xfId="0" applyBorder="1" applyAlignment="1">
      <alignment wrapText="1"/>
    </xf>
    <xf numFmtId="44" fontId="0" fillId="0" borderId="1" xfId="0" applyNumberFormat="1" applyBorder="1"/>
    <xf numFmtId="0" fontId="2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44" fontId="2" fillId="0" borderId="1" xfId="1" applyNumberFormat="1" applyFont="1" applyBorder="1" applyAlignment="1">
      <alignment vertical="center"/>
    </xf>
    <xf numFmtId="44" fontId="2" fillId="3" borderId="1" xfId="1" applyNumberFormat="1" applyFont="1" applyFill="1" applyBorder="1" applyAlignment="1">
      <alignment horizontal="right" vertical="center" wrapText="1"/>
    </xf>
    <xf numFmtId="44" fontId="0" fillId="3" borderId="1" xfId="0" applyNumberFormat="1" applyFill="1" applyBorder="1"/>
    <xf numFmtId="0" fontId="0" fillId="3" borderId="1" xfId="0" applyFill="1" applyBorder="1" applyAlignment="1">
      <alignment wrapText="1"/>
    </xf>
    <xf numFmtId="0" fontId="0" fillId="0" borderId="0" xfId="0" applyAlignment="1">
      <alignment wrapText="1"/>
    </xf>
    <xf numFmtId="44" fontId="0" fillId="0" borderId="1" xfId="1" applyNumberFormat="1" applyFont="1" applyBorder="1" applyAlignment="1">
      <alignment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0" fillId="2" borderId="1" xfId="0" applyFill="1" applyBorder="1" applyAlignment="1">
      <alignment wrapText="1"/>
    </xf>
    <xf numFmtId="0" fontId="0" fillId="0" borderId="1" xfId="0" applyBorder="1" applyAlignment="1">
      <alignment horizontal="left" wrapText="1"/>
    </xf>
    <xf numFmtId="44" fontId="0" fillId="0" borderId="1" xfId="1" applyFont="1" applyBorder="1"/>
    <xf numFmtId="44" fontId="0" fillId="0" borderId="0" xfId="0" applyNumberFormat="1"/>
    <xf numFmtId="0" fontId="0" fillId="0" borderId="0" xfId="0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B10"/>
  <sheetViews>
    <sheetView tabSelected="1" workbookViewId="0">
      <selection activeCell="E10" sqref="E10"/>
    </sheetView>
  </sheetViews>
  <sheetFormatPr defaultRowHeight="15" x14ac:dyDescent="0.25"/>
  <cols>
    <col min="1" max="1" width="27" customWidth="1"/>
    <col min="2" max="2" width="11.5703125" bestFit="1" customWidth="1"/>
  </cols>
  <sheetData>
    <row r="5" spans="1:2" x14ac:dyDescent="0.25">
      <c r="A5" s="7" t="s">
        <v>60</v>
      </c>
      <c r="B5" s="7"/>
    </row>
    <row r="6" spans="1:2" x14ac:dyDescent="0.25">
      <c r="A6" s="7"/>
      <c r="B6" s="7"/>
    </row>
    <row r="7" spans="1:2" x14ac:dyDescent="0.25">
      <c r="A7" s="7" t="s">
        <v>61</v>
      </c>
      <c r="B7" s="9">
        <f>Income!B4</f>
        <v>37500</v>
      </c>
    </row>
    <row r="8" spans="1:2" x14ac:dyDescent="0.25">
      <c r="A8" s="7" t="s">
        <v>62</v>
      </c>
      <c r="B8" s="9">
        <f>Expenses!B4</f>
        <v>39175</v>
      </c>
    </row>
    <row r="9" spans="1:2" x14ac:dyDescent="0.25">
      <c r="A9" s="7"/>
      <c r="B9" s="7"/>
    </row>
    <row r="10" spans="1:2" x14ac:dyDescent="0.25">
      <c r="A10" s="7" t="s">
        <v>63</v>
      </c>
      <c r="B10" s="9">
        <f>B7-B8</f>
        <v>-1675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14"/>
  <sheetViews>
    <sheetView workbookViewId="0">
      <selection activeCell="C26" sqref="C26"/>
    </sheetView>
  </sheetViews>
  <sheetFormatPr defaultRowHeight="15" x14ac:dyDescent="0.25"/>
  <cols>
    <col min="1" max="1" width="27.140625" bestFit="1" customWidth="1"/>
    <col min="2" max="2" width="11.5703125" bestFit="1" customWidth="1"/>
    <col min="3" max="3" width="29.42578125" customWidth="1"/>
    <col min="5" max="5" width="11" bestFit="1" customWidth="1"/>
  </cols>
  <sheetData>
    <row r="1" spans="1:5" x14ac:dyDescent="0.25">
      <c r="A1" t="s">
        <v>57</v>
      </c>
    </row>
    <row r="4" spans="1:5" x14ac:dyDescent="0.25">
      <c r="B4" s="23">
        <f>SUM(B5,B8,B12)</f>
        <v>37500</v>
      </c>
    </row>
    <row r="5" spans="1:5" x14ac:dyDescent="0.25">
      <c r="A5" s="4" t="s">
        <v>58</v>
      </c>
      <c r="B5" s="13">
        <f>SUM(E6:E6)</f>
        <v>30000</v>
      </c>
      <c r="C5" s="17"/>
      <c r="D5" s="7"/>
      <c r="E5" s="8"/>
    </row>
    <row r="6" spans="1:5" ht="30" x14ac:dyDescent="0.25">
      <c r="A6" s="7"/>
      <c r="B6" s="7"/>
      <c r="C6" s="8" t="s">
        <v>59</v>
      </c>
      <c r="D6" s="7"/>
      <c r="E6" s="5">
        <v>30000</v>
      </c>
    </row>
    <row r="8" spans="1:5" x14ac:dyDescent="0.25">
      <c r="A8" s="4" t="s">
        <v>64</v>
      </c>
      <c r="B8" s="13">
        <f>SUM(E9:E10)</f>
        <v>4000</v>
      </c>
      <c r="C8" s="17"/>
      <c r="D8" s="7"/>
      <c r="E8" s="8"/>
    </row>
    <row r="9" spans="1:5" x14ac:dyDescent="0.25">
      <c r="A9" s="7"/>
      <c r="B9" s="7"/>
      <c r="C9" s="8" t="s">
        <v>65</v>
      </c>
      <c r="D9" s="7"/>
      <c r="E9" s="5">
        <v>2000</v>
      </c>
    </row>
    <row r="10" spans="1:5" x14ac:dyDescent="0.25">
      <c r="A10" s="7"/>
      <c r="B10" s="7"/>
      <c r="C10" s="7" t="s">
        <v>66</v>
      </c>
      <c r="D10" s="7"/>
      <c r="E10" s="22">
        <v>2000</v>
      </c>
    </row>
    <row r="12" spans="1:5" x14ac:dyDescent="0.25">
      <c r="A12" s="4" t="s">
        <v>67</v>
      </c>
      <c r="B12" s="13">
        <f>SUM(E13:E13)</f>
        <v>3500</v>
      </c>
      <c r="C12" s="17"/>
      <c r="D12" s="7"/>
      <c r="E12" s="8"/>
    </row>
    <row r="13" spans="1:5" x14ac:dyDescent="0.25">
      <c r="A13" s="7"/>
      <c r="B13" s="7"/>
      <c r="C13" s="8" t="s">
        <v>68</v>
      </c>
      <c r="D13" s="7"/>
      <c r="E13" s="5">
        <v>3500</v>
      </c>
    </row>
    <row r="14" spans="1:5" x14ac:dyDescent="0.25">
      <c r="A14" s="1"/>
      <c r="B14" s="1"/>
      <c r="C14" s="1"/>
      <c r="D14" s="1"/>
      <c r="E14" s="1"/>
    </row>
  </sheetData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0"/>
  <sheetViews>
    <sheetView workbookViewId="0">
      <selection activeCell="B4" sqref="B4"/>
    </sheetView>
  </sheetViews>
  <sheetFormatPr defaultRowHeight="15" x14ac:dyDescent="0.25"/>
  <cols>
    <col min="1" max="1" width="19.28515625" customWidth="1"/>
    <col min="2" max="2" width="11.5703125" bestFit="1" customWidth="1"/>
    <col min="3" max="3" width="31.7109375" style="16" customWidth="1"/>
    <col min="4" max="4" width="10.5703125" bestFit="1" customWidth="1"/>
    <col min="5" max="5" width="13.42578125" customWidth="1"/>
  </cols>
  <sheetData>
    <row r="1" spans="1:7" x14ac:dyDescent="0.25">
      <c r="A1" s="24" t="s">
        <v>42</v>
      </c>
      <c r="B1" s="24"/>
      <c r="C1" s="24"/>
      <c r="D1" s="1"/>
      <c r="E1" s="1"/>
      <c r="F1" s="1"/>
      <c r="G1" s="1"/>
    </row>
    <row r="3" spans="1:7" s="1" customFormat="1" x14ac:dyDescent="0.25">
      <c r="C3" s="16"/>
    </row>
    <row r="4" spans="1:7" x14ac:dyDescent="0.25">
      <c r="B4" s="3">
        <f>SUM(B5:B102)</f>
        <v>39175</v>
      </c>
    </row>
    <row r="5" spans="1:7" x14ac:dyDescent="0.25">
      <c r="A5" s="4" t="s">
        <v>0</v>
      </c>
      <c r="B5" s="13">
        <f>SUM(E6:E12)</f>
        <v>11740</v>
      </c>
      <c r="C5" s="17"/>
      <c r="D5" s="7"/>
      <c r="E5" s="8"/>
      <c r="F5" s="1"/>
      <c r="G5" s="1"/>
    </row>
    <row r="6" spans="1:7" x14ac:dyDescent="0.25">
      <c r="A6" s="7"/>
      <c r="B6" s="7"/>
      <c r="C6" s="8" t="s">
        <v>1</v>
      </c>
      <c r="D6" s="7"/>
      <c r="E6" s="5">
        <v>2000</v>
      </c>
      <c r="F6" s="1"/>
      <c r="G6" s="2"/>
    </row>
    <row r="7" spans="1:7" x14ac:dyDescent="0.25">
      <c r="A7" s="7"/>
      <c r="B7" s="7"/>
      <c r="C7" s="8" t="s">
        <v>2</v>
      </c>
      <c r="D7" s="7"/>
      <c r="E7" s="5">
        <v>6000</v>
      </c>
      <c r="F7" s="1"/>
      <c r="G7" s="2"/>
    </row>
    <row r="8" spans="1:7" x14ac:dyDescent="0.25">
      <c r="A8" s="7"/>
      <c r="B8" s="7"/>
      <c r="C8" s="8" t="s">
        <v>3</v>
      </c>
      <c r="D8" s="7"/>
      <c r="E8" s="5">
        <v>140</v>
      </c>
      <c r="F8" s="1"/>
      <c r="G8" s="2"/>
    </row>
    <row r="9" spans="1:7" x14ac:dyDescent="0.25">
      <c r="A9" s="7"/>
      <c r="B9" s="7"/>
      <c r="C9" s="8" t="s">
        <v>4</v>
      </c>
      <c r="D9" s="7"/>
      <c r="E9" s="5">
        <v>700</v>
      </c>
      <c r="F9" s="1"/>
      <c r="G9" s="2"/>
    </row>
    <row r="10" spans="1:7" x14ac:dyDescent="0.25">
      <c r="A10" s="7"/>
      <c r="B10" s="7"/>
      <c r="C10" s="8" t="s">
        <v>5</v>
      </c>
      <c r="D10" s="7"/>
      <c r="E10" s="5">
        <v>1500</v>
      </c>
      <c r="F10" s="1"/>
      <c r="G10" s="2"/>
    </row>
    <row r="11" spans="1:7" x14ac:dyDescent="0.25">
      <c r="A11" s="7"/>
      <c r="B11" s="7"/>
      <c r="C11" s="8" t="s">
        <v>6</v>
      </c>
      <c r="D11" s="7"/>
      <c r="E11" s="5">
        <v>1100</v>
      </c>
      <c r="F11" s="1"/>
      <c r="G11" s="2"/>
    </row>
    <row r="12" spans="1:7" s="1" customFormat="1" x14ac:dyDescent="0.25">
      <c r="A12" s="7"/>
      <c r="B12" s="7"/>
      <c r="C12" s="8" t="s">
        <v>51</v>
      </c>
      <c r="D12" s="7"/>
      <c r="E12" s="22">
        <v>300</v>
      </c>
      <c r="G12" s="2"/>
    </row>
    <row r="13" spans="1:7" s="1" customFormat="1" x14ac:dyDescent="0.25">
      <c r="A13" s="7"/>
      <c r="B13" s="7"/>
      <c r="C13" s="5"/>
      <c r="D13" s="7"/>
      <c r="E13" s="7"/>
      <c r="G13" s="2"/>
    </row>
    <row r="14" spans="1:7" x14ac:dyDescent="0.25">
      <c r="A14" s="4" t="s">
        <v>43</v>
      </c>
      <c r="B14" s="13">
        <f>SUM(E15:E19)</f>
        <v>1950</v>
      </c>
      <c r="C14" s="8"/>
      <c r="D14" s="7"/>
      <c r="E14" s="7"/>
      <c r="F14" s="1"/>
      <c r="G14" s="2"/>
    </row>
    <row r="15" spans="1:7" x14ac:dyDescent="0.25">
      <c r="A15" s="7"/>
      <c r="B15" s="7"/>
      <c r="C15" s="8"/>
      <c r="D15" s="7"/>
      <c r="E15" s="5"/>
      <c r="F15" s="1"/>
      <c r="G15" s="2"/>
    </row>
    <row r="16" spans="1:7" x14ac:dyDescent="0.25">
      <c r="A16" s="7"/>
      <c r="B16" s="7"/>
      <c r="C16" s="8" t="s">
        <v>8</v>
      </c>
      <c r="D16" s="7"/>
      <c r="E16" s="5">
        <v>100</v>
      </c>
      <c r="F16" s="1"/>
      <c r="G16" s="2"/>
    </row>
    <row r="17" spans="1:7" x14ac:dyDescent="0.25">
      <c r="A17" s="7"/>
      <c r="B17" s="7"/>
      <c r="C17" s="8" t="s">
        <v>9</v>
      </c>
      <c r="D17" s="7"/>
      <c r="E17" s="5">
        <v>250</v>
      </c>
      <c r="F17" s="1"/>
      <c r="G17" s="2"/>
    </row>
    <row r="18" spans="1:7" x14ac:dyDescent="0.25">
      <c r="A18" s="7"/>
      <c r="B18" s="7"/>
      <c r="C18" s="8" t="s">
        <v>10</v>
      </c>
      <c r="D18" s="7"/>
      <c r="E18" s="5">
        <v>100</v>
      </c>
      <c r="F18" s="1"/>
      <c r="G18" s="2"/>
    </row>
    <row r="19" spans="1:7" x14ac:dyDescent="0.25">
      <c r="A19" s="7"/>
      <c r="B19" s="7"/>
      <c r="C19" s="8" t="s">
        <v>7</v>
      </c>
      <c r="D19" s="7"/>
      <c r="E19" s="5">
        <v>1500</v>
      </c>
      <c r="F19" s="1"/>
      <c r="G19" s="2"/>
    </row>
    <row r="20" spans="1:7" s="1" customFormat="1" x14ac:dyDescent="0.25">
      <c r="A20" s="7"/>
      <c r="B20" s="7"/>
      <c r="C20" s="5"/>
      <c r="D20" s="7"/>
      <c r="E20" s="7"/>
      <c r="G20" s="2"/>
    </row>
    <row r="21" spans="1:7" x14ac:dyDescent="0.25">
      <c r="A21" s="4" t="s">
        <v>44</v>
      </c>
      <c r="B21" s="14">
        <f>SUM(E24:E30)</f>
        <v>2940</v>
      </c>
      <c r="C21" s="8"/>
      <c r="D21" s="7"/>
      <c r="E21" s="7"/>
      <c r="F21" s="1"/>
      <c r="G21" s="2"/>
    </row>
    <row r="22" spans="1:7" ht="30" x14ac:dyDescent="0.25">
      <c r="A22" s="7"/>
      <c r="B22" s="7"/>
      <c r="C22" s="8" t="s">
        <v>11</v>
      </c>
      <c r="D22" s="7"/>
      <c r="E22" s="5"/>
      <c r="F22" s="1"/>
      <c r="G22" s="2"/>
    </row>
    <row r="23" spans="1:7" x14ac:dyDescent="0.25">
      <c r="A23" s="7"/>
      <c r="B23" s="7"/>
      <c r="C23" s="8" t="s">
        <v>12</v>
      </c>
      <c r="D23" s="7"/>
      <c r="E23" s="5"/>
      <c r="F23" s="1"/>
      <c r="G23" s="2"/>
    </row>
    <row r="24" spans="1:7" x14ac:dyDescent="0.25">
      <c r="A24" s="7"/>
      <c r="B24" s="7"/>
      <c r="C24" s="8" t="s">
        <v>13</v>
      </c>
      <c r="D24" s="7"/>
      <c r="E24" s="5">
        <v>2000</v>
      </c>
      <c r="F24" s="1"/>
      <c r="G24" s="2"/>
    </row>
    <row r="25" spans="1:7" x14ac:dyDescent="0.25">
      <c r="A25" s="7"/>
      <c r="B25" s="7"/>
      <c r="C25" s="8" t="s">
        <v>14</v>
      </c>
      <c r="D25" s="7"/>
      <c r="E25" s="5">
        <v>200</v>
      </c>
      <c r="F25" s="1"/>
      <c r="G25" s="2"/>
    </row>
    <row r="26" spans="1:7" x14ac:dyDescent="0.25">
      <c r="A26" s="7"/>
      <c r="B26" s="7"/>
      <c r="C26" s="8" t="s">
        <v>15</v>
      </c>
      <c r="D26" s="7"/>
      <c r="E26" s="5">
        <v>150</v>
      </c>
      <c r="F26" s="1"/>
      <c r="G26" s="2"/>
    </row>
    <row r="27" spans="1:7" x14ac:dyDescent="0.25">
      <c r="A27" s="7"/>
      <c r="B27" s="7"/>
      <c r="C27" s="8" t="s">
        <v>16</v>
      </c>
      <c r="D27" s="7"/>
      <c r="E27" s="5">
        <v>90</v>
      </c>
      <c r="F27" s="1"/>
      <c r="G27" s="2"/>
    </row>
    <row r="28" spans="1:7" x14ac:dyDescent="0.25">
      <c r="A28" s="7"/>
      <c r="B28" s="7"/>
      <c r="C28" s="8"/>
      <c r="D28" s="7"/>
      <c r="E28" s="5"/>
      <c r="F28" s="1"/>
      <c r="G28" s="2"/>
    </row>
    <row r="29" spans="1:7" ht="30" x14ac:dyDescent="0.25">
      <c r="A29" s="7"/>
      <c r="B29" s="7"/>
      <c r="C29" s="8" t="s">
        <v>17</v>
      </c>
      <c r="D29" s="7"/>
      <c r="E29" s="5">
        <v>500</v>
      </c>
      <c r="F29" s="1"/>
      <c r="G29" s="2"/>
    </row>
    <row r="30" spans="1:7" x14ac:dyDescent="0.25">
      <c r="A30" s="7"/>
      <c r="B30" s="7"/>
      <c r="C30" s="8" t="s">
        <v>18</v>
      </c>
      <c r="D30" s="7"/>
      <c r="E30" s="5">
        <v>0</v>
      </c>
      <c r="F30" s="1"/>
      <c r="G30" s="1"/>
    </row>
    <row r="31" spans="1:7" s="1" customFormat="1" x14ac:dyDescent="0.25">
      <c r="A31" s="7"/>
      <c r="B31" s="7"/>
      <c r="C31" s="8"/>
      <c r="D31" s="7"/>
      <c r="E31" s="7"/>
    </row>
    <row r="32" spans="1:7" x14ac:dyDescent="0.25">
      <c r="A32" s="7"/>
      <c r="B32" s="7"/>
      <c r="C32" s="8"/>
      <c r="D32" s="7"/>
      <c r="E32" s="7"/>
      <c r="F32" s="1"/>
      <c r="G32" s="2"/>
    </row>
    <row r="33" spans="1:7" s="1" customFormat="1" ht="30" x14ac:dyDescent="0.25">
      <c r="A33" s="15" t="s">
        <v>45</v>
      </c>
      <c r="B33" s="14">
        <f>SUM(D34,D41,D48,D55,D60,D67)</f>
        <v>9795</v>
      </c>
      <c r="C33" s="5"/>
      <c r="D33" s="7"/>
      <c r="E33" s="7"/>
      <c r="G33" s="2"/>
    </row>
    <row r="34" spans="1:7" x14ac:dyDescent="0.25">
      <c r="A34" s="7"/>
      <c r="B34" s="9"/>
      <c r="C34" s="8" t="s">
        <v>19</v>
      </c>
      <c r="D34" s="9">
        <f>SUM(E35:E38)</f>
        <v>1300</v>
      </c>
      <c r="E34" s="5"/>
      <c r="F34" s="1"/>
      <c r="G34" s="2"/>
    </row>
    <row r="35" spans="1:7" x14ac:dyDescent="0.25">
      <c r="A35" s="7"/>
      <c r="B35" s="7"/>
      <c r="C35" s="8" t="s">
        <v>13</v>
      </c>
      <c r="D35" s="7"/>
      <c r="E35" s="5">
        <v>750</v>
      </c>
      <c r="F35" s="1"/>
      <c r="G35" s="2"/>
    </row>
    <row r="36" spans="1:7" x14ac:dyDescent="0.25">
      <c r="A36" s="7"/>
      <c r="B36" s="7"/>
      <c r="C36" s="8" t="s">
        <v>14</v>
      </c>
      <c r="D36" s="7"/>
      <c r="E36" s="5">
        <v>450</v>
      </c>
      <c r="F36" s="1"/>
      <c r="G36" s="2"/>
    </row>
    <row r="37" spans="1:7" x14ac:dyDescent="0.25">
      <c r="A37" s="7"/>
      <c r="B37" s="7"/>
      <c r="C37" s="8" t="s">
        <v>20</v>
      </c>
      <c r="D37" s="7"/>
      <c r="E37" s="5">
        <v>50</v>
      </c>
      <c r="F37" s="1"/>
      <c r="G37" s="2"/>
    </row>
    <row r="38" spans="1:7" x14ac:dyDescent="0.25">
      <c r="A38" s="7"/>
      <c r="B38" s="7"/>
      <c r="C38" s="8" t="s">
        <v>21</v>
      </c>
      <c r="D38" s="7"/>
      <c r="E38" s="5">
        <v>50</v>
      </c>
      <c r="F38" s="1"/>
      <c r="G38" s="2"/>
    </row>
    <row r="39" spans="1:7" s="1" customFormat="1" x14ac:dyDescent="0.25">
      <c r="A39" s="7"/>
      <c r="B39" s="7"/>
      <c r="C39" s="8"/>
      <c r="D39" s="5"/>
      <c r="E39" s="7"/>
      <c r="G39" s="2"/>
    </row>
    <row r="40" spans="1:7" x14ac:dyDescent="0.25">
      <c r="A40" s="7"/>
      <c r="B40" s="7"/>
      <c r="C40" s="8"/>
      <c r="D40" s="5"/>
      <c r="E40" s="7"/>
      <c r="F40" s="1"/>
      <c r="G40" s="2"/>
    </row>
    <row r="41" spans="1:7" ht="30" x14ac:dyDescent="0.25">
      <c r="A41" s="7"/>
      <c r="B41" s="7"/>
      <c r="C41" s="8" t="s">
        <v>22</v>
      </c>
      <c r="D41" s="9">
        <f>SUM(E42:E45)</f>
        <v>1300</v>
      </c>
      <c r="E41" s="7"/>
      <c r="F41" s="1"/>
      <c r="G41" s="2"/>
    </row>
    <row r="42" spans="1:7" x14ac:dyDescent="0.25">
      <c r="A42" s="7"/>
      <c r="B42" s="7"/>
      <c r="C42" s="8" t="s">
        <v>13</v>
      </c>
      <c r="D42" s="7"/>
      <c r="E42" s="5">
        <v>650</v>
      </c>
      <c r="F42" s="1"/>
      <c r="G42" s="2"/>
    </row>
    <row r="43" spans="1:7" x14ac:dyDescent="0.25">
      <c r="A43" s="7"/>
      <c r="B43" s="7"/>
      <c r="C43" s="8" t="s">
        <v>23</v>
      </c>
      <c r="D43" s="10"/>
      <c r="E43" s="5">
        <v>450</v>
      </c>
      <c r="F43" s="1"/>
      <c r="G43" s="2"/>
    </row>
    <row r="44" spans="1:7" x14ac:dyDescent="0.25">
      <c r="A44" s="7"/>
      <c r="B44" s="7"/>
      <c r="C44" s="8" t="s">
        <v>20</v>
      </c>
      <c r="D44" s="10"/>
      <c r="E44" s="5">
        <v>150</v>
      </c>
      <c r="F44" s="1"/>
      <c r="G44" s="1"/>
    </row>
    <row r="45" spans="1:7" x14ac:dyDescent="0.25">
      <c r="A45" s="7"/>
      <c r="B45" s="7"/>
      <c r="C45" s="8" t="s">
        <v>21</v>
      </c>
      <c r="D45" s="10"/>
      <c r="E45" s="5">
        <v>50</v>
      </c>
      <c r="F45" s="1"/>
      <c r="G45" s="1"/>
    </row>
    <row r="46" spans="1:7" s="1" customFormat="1" x14ac:dyDescent="0.25">
      <c r="A46" s="7"/>
      <c r="B46" s="7"/>
      <c r="C46" s="18"/>
      <c r="D46" s="5"/>
      <c r="E46" s="7"/>
    </row>
    <row r="47" spans="1:7" x14ac:dyDescent="0.25">
      <c r="A47" s="7"/>
      <c r="B47" s="7"/>
      <c r="C47" s="19"/>
      <c r="D47" s="6"/>
      <c r="E47" s="7"/>
      <c r="F47" s="1"/>
      <c r="G47" s="1"/>
    </row>
    <row r="48" spans="1:7" ht="30" x14ac:dyDescent="0.25">
      <c r="A48" s="7"/>
      <c r="B48" s="7"/>
      <c r="C48" s="8" t="s">
        <v>24</v>
      </c>
      <c r="D48" s="9">
        <f>SUM(E49:E52)</f>
        <v>1450</v>
      </c>
      <c r="E48" s="6"/>
      <c r="F48" s="1"/>
      <c r="G48" s="1"/>
    </row>
    <row r="49" spans="1:7" x14ac:dyDescent="0.25">
      <c r="A49" s="7"/>
      <c r="B49" s="7"/>
      <c r="C49" s="8" t="s">
        <v>13</v>
      </c>
      <c r="D49" s="10"/>
      <c r="E49" s="12">
        <v>800</v>
      </c>
      <c r="F49" s="1"/>
      <c r="G49" s="1"/>
    </row>
    <row r="50" spans="1:7" x14ac:dyDescent="0.25">
      <c r="A50" s="7"/>
      <c r="B50" s="7"/>
      <c r="C50" s="8" t="s">
        <v>14</v>
      </c>
      <c r="D50" s="10"/>
      <c r="E50" s="12">
        <v>450</v>
      </c>
      <c r="F50" s="1"/>
      <c r="G50" s="1"/>
    </row>
    <row r="51" spans="1:7" x14ac:dyDescent="0.25">
      <c r="A51" s="7"/>
      <c r="B51" s="7"/>
      <c r="C51" s="8" t="s">
        <v>20</v>
      </c>
      <c r="D51" s="10"/>
      <c r="E51" s="12">
        <v>150</v>
      </c>
      <c r="F51" s="1"/>
      <c r="G51" s="1"/>
    </row>
    <row r="52" spans="1:7" x14ac:dyDescent="0.25">
      <c r="A52" s="7"/>
      <c r="B52" s="7"/>
      <c r="C52" s="8" t="s">
        <v>21</v>
      </c>
      <c r="D52" s="11"/>
      <c r="E52" s="12">
        <v>50</v>
      </c>
      <c r="F52" s="1"/>
      <c r="G52" s="1"/>
    </row>
    <row r="53" spans="1:7" x14ac:dyDescent="0.25">
      <c r="A53" s="7"/>
      <c r="B53" s="7"/>
      <c r="C53" s="18"/>
      <c r="D53" s="12"/>
      <c r="E53" s="7"/>
      <c r="F53" s="1"/>
      <c r="G53" s="1"/>
    </row>
    <row r="54" spans="1:7" x14ac:dyDescent="0.25">
      <c r="A54" s="7"/>
      <c r="B54" s="7"/>
      <c r="C54" s="19"/>
      <c r="D54" s="12"/>
      <c r="E54" s="7"/>
      <c r="F54" s="1"/>
      <c r="G54" s="1"/>
    </row>
    <row r="55" spans="1:7" ht="30" x14ac:dyDescent="0.25">
      <c r="A55" s="7"/>
      <c r="B55" s="7"/>
      <c r="C55" s="8" t="s">
        <v>25</v>
      </c>
      <c r="D55" s="9">
        <f>SUM(E56:E58)</f>
        <v>2395</v>
      </c>
      <c r="E55" s="6"/>
      <c r="F55" s="1"/>
      <c r="G55" s="1"/>
    </row>
    <row r="56" spans="1:7" x14ac:dyDescent="0.25">
      <c r="A56" s="7"/>
      <c r="B56" s="7"/>
      <c r="C56" s="8" t="s">
        <v>13</v>
      </c>
      <c r="D56" s="10"/>
      <c r="E56" s="6">
        <v>800</v>
      </c>
      <c r="F56" s="1"/>
      <c r="G56" s="1"/>
    </row>
    <row r="57" spans="1:7" x14ac:dyDescent="0.25">
      <c r="A57" s="7"/>
      <c r="B57" s="7"/>
      <c r="C57" s="8" t="s">
        <v>14</v>
      </c>
      <c r="D57" s="10"/>
      <c r="E57" s="12">
        <v>500</v>
      </c>
      <c r="F57" s="1"/>
      <c r="G57" s="1"/>
    </row>
    <row r="58" spans="1:7" x14ac:dyDescent="0.25">
      <c r="A58" s="7"/>
      <c r="B58" s="7"/>
      <c r="C58" s="18" t="s">
        <v>47</v>
      </c>
      <c r="D58" s="12"/>
      <c r="E58" s="22">
        <v>1095</v>
      </c>
    </row>
    <row r="59" spans="1:7" x14ac:dyDescent="0.25">
      <c r="A59" s="7"/>
      <c r="B59" s="7"/>
      <c r="C59" s="19"/>
      <c r="D59" s="12"/>
      <c r="E59" s="7"/>
    </row>
    <row r="60" spans="1:7" ht="30" x14ac:dyDescent="0.25">
      <c r="A60" s="7"/>
      <c r="B60" s="7"/>
      <c r="C60" s="8" t="s">
        <v>52</v>
      </c>
      <c r="D60" s="9">
        <f>SUM(E61:E65)</f>
        <v>2450</v>
      </c>
      <c r="E60" s="6"/>
    </row>
    <row r="61" spans="1:7" x14ac:dyDescent="0.25">
      <c r="A61" s="7"/>
      <c r="B61" s="7"/>
      <c r="C61" s="8" t="s">
        <v>26</v>
      </c>
      <c r="D61" s="10"/>
      <c r="E61" s="12">
        <v>1600</v>
      </c>
    </row>
    <row r="62" spans="1:7" x14ac:dyDescent="0.25">
      <c r="A62" s="7"/>
      <c r="B62" s="7"/>
      <c r="C62" s="8" t="s">
        <v>13</v>
      </c>
      <c r="D62" s="10"/>
      <c r="E62" s="12">
        <v>600</v>
      </c>
    </row>
    <row r="63" spans="1:7" x14ac:dyDescent="0.25">
      <c r="A63" s="7"/>
      <c r="B63" s="7"/>
      <c r="C63" s="8" t="s">
        <v>14</v>
      </c>
      <c r="D63" s="10"/>
      <c r="E63" s="12">
        <v>150</v>
      </c>
    </row>
    <row r="64" spans="1:7" x14ac:dyDescent="0.25">
      <c r="A64" s="7"/>
      <c r="B64" s="7"/>
      <c r="C64" s="8" t="s">
        <v>20</v>
      </c>
      <c r="D64" s="10"/>
      <c r="E64" s="12">
        <v>50</v>
      </c>
    </row>
    <row r="65" spans="1:5" x14ac:dyDescent="0.25">
      <c r="A65" s="7"/>
      <c r="B65" s="7"/>
      <c r="C65" s="8" t="s">
        <v>21</v>
      </c>
      <c r="D65" s="11"/>
      <c r="E65" s="6">
        <v>50</v>
      </c>
    </row>
    <row r="66" spans="1:5" s="1" customFormat="1" x14ac:dyDescent="0.25">
      <c r="A66" s="7"/>
      <c r="B66" s="7"/>
      <c r="C66" s="19"/>
      <c r="D66" s="6"/>
      <c r="E66" s="7"/>
    </row>
    <row r="67" spans="1:5" x14ac:dyDescent="0.25">
      <c r="A67" s="7"/>
      <c r="B67" s="7"/>
      <c r="C67" s="18" t="s">
        <v>46</v>
      </c>
      <c r="D67" s="6">
        <f>SUM(E68:E69)</f>
        <v>900</v>
      </c>
      <c r="E67" s="7"/>
    </row>
    <row r="68" spans="1:5" x14ac:dyDescent="0.25">
      <c r="A68" s="7"/>
      <c r="B68" s="7"/>
      <c r="C68" s="8" t="s">
        <v>13</v>
      </c>
      <c r="D68" s="10"/>
      <c r="E68" s="12">
        <v>800</v>
      </c>
    </row>
    <row r="69" spans="1:5" ht="30" x14ac:dyDescent="0.25">
      <c r="A69" s="7"/>
      <c r="B69" s="7"/>
      <c r="C69" s="8" t="s">
        <v>27</v>
      </c>
      <c r="D69" s="7"/>
      <c r="E69" s="12">
        <v>100</v>
      </c>
    </row>
    <row r="70" spans="1:5" x14ac:dyDescent="0.25">
      <c r="A70" s="7"/>
      <c r="B70" s="7"/>
    </row>
    <row r="71" spans="1:5" x14ac:dyDescent="0.25">
      <c r="A71" s="7"/>
      <c r="B71" s="7"/>
      <c r="C71" s="8"/>
      <c r="D71" s="12"/>
      <c r="E71" s="7"/>
    </row>
    <row r="72" spans="1:5" x14ac:dyDescent="0.25">
      <c r="A72" s="7"/>
      <c r="B72" s="7"/>
      <c r="C72" s="8"/>
      <c r="D72" s="12"/>
      <c r="E72" s="7"/>
    </row>
    <row r="73" spans="1:5" x14ac:dyDescent="0.25">
      <c r="A73" s="4" t="s">
        <v>41</v>
      </c>
      <c r="B73" s="14">
        <f>SUM(D74,D79,D84,D87,D90,D94,D99)</f>
        <v>12750</v>
      </c>
      <c r="C73" s="17"/>
      <c r="D73" s="7"/>
      <c r="E73" s="7"/>
    </row>
    <row r="74" spans="1:5" x14ac:dyDescent="0.25">
      <c r="A74" s="7"/>
      <c r="B74" s="7"/>
      <c r="C74" s="20" t="s">
        <v>53</v>
      </c>
      <c r="D74" s="9">
        <f>SUM(E75:E77)</f>
        <v>250</v>
      </c>
      <c r="E74" s="12"/>
    </row>
    <row r="75" spans="1:5" s="1" customFormat="1" x14ac:dyDescent="0.25">
      <c r="A75" s="7"/>
      <c r="B75" s="7"/>
      <c r="C75" s="21" t="s">
        <v>54</v>
      </c>
      <c r="D75" s="7"/>
      <c r="E75" s="12">
        <v>100</v>
      </c>
    </row>
    <row r="76" spans="1:5" s="1" customFormat="1" x14ac:dyDescent="0.25">
      <c r="A76" s="7"/>
      <c r="B76" s="7"/>
      <c r="C76" s="21" t="s">
        <v>55</v>
      </c>
      <c r="D76" s="7"/>
      <c r="E76" s="6">
        <v>100</v>
      </c>
    </row>
    <row r="77" spans="1:5" s="1" customFormat="1" x14ac:dyDescent="0.25">
      <c r="A77" s="7"/>
      <c r="B77" s="7"/>
      <c r="C77" s="21" t="s">
        <v>56</v>
      </c>
      <c r="D77" s="7"/>
      <c r="E77" s="7">
        <v>50</v>
      </c>
    </row>
    <row r="78" spans="1:5" s="1" customFormat="1" x14ac:dyDescent="0.25">
      <c r="A78" s="7"/>
      <c r="B78" s="7"/>
      <c r="C78" s="17"/>
      <c r="D78" s="7"/>
      <c r="E78" s="7"/>
    </row>
    <row r="79" spans="1:5" x14ac:dyDescent="0.25">
      <c r="A79" s="7"/>
      <c r="B79" s="7"/>
      <c r="C79" s="20" t="s">
        <v>28</v>
      </c>
      <c r="D79" s="9">
        <f>SUM(E80:E82)</f>
        <v>1000</v>
      </c>
      <c r="E79" s="12"/>
    </row>
    <row r="80" spans="1:5" x14ac:dyDescent="0.25">
      <c r="A80" s="7"/>
      <c r="B80" s="7"/>
      <c r="C80" s="21" t="s">
        <v>29</v>
      </c>
      <c r="D80" s="7"/>
      <c r="E80" s="12">
        <v>500</v>
      </c>
    </row>
    <row r="81" spans="1:5" ht="30" x14ac:dyDescent="0.25">
      <c r="A81" s="7"/>
      <c r="B81" s="7"/>
      <c r="C81" s="21" t="s">
        <v>30</v>
      </c>
      <c r="D81" s="7"/>
      <c r="E81" s="6">
        <v>500</v>
      </c>
    </row>
    <row r="82" spans="1:5" ht="30" x14ac:dyDescent="0.25">
      <c r="A82" s="7"/>
      <c r="B82" s="7"/>
      <c r="C82" s="21" t="s">
        <v>31</v>
      </c>
      <c r="D82" s="7"/>
      <c r="E82" s="7"/>
    </row>
    <row r="83" spans="1:5" x14ac:dyDescent="0.25">
      <c r="A83" s="7"/>
      <c r="B83" s="7"/>
      <c r="C83" s="8"/>
      <c r="D83" s="7"/>
      <c r="E83" s="7"/>
    </row>
    <row r="84" spans="1:5" x14ac:dyDescent="0.25">
      <c r="A84" s="7"/>
      <c r="B84" s="7"/>
      <c r="C84" s="20" t="s">
        <v>32</v>
      </c>
      <c r="D84" s="7">
        <f>SUM(E85)</f>
        <v>0</v>
      </c>
      <c r="E84" s="7"/>
    </row>
    <row r="85" spans="1:5" x14ac:dyDescent="0.25">
      <c r="A85" s="7"/>
      <c r="B85" s="7"/>
      <c r="C85" s="21" t="s">
        <v>33</v>
      </c>
      <c r="D85" s="7"/>
      <c r="E85" s="7"/>
    </row>
    <row r="86" spans="1:5" x14ac:dyDescent="0.25">
      <c r="A86" s="7"/>
      <c r="B86" s="7"/>
      <c r="C86" s="8"/>
      <c r="D86" s="7"/>
      <c r="E86" s="7"/>
    </row>
    <row r="87" spans="1:5" x14ac:dyDescent="0.25">
      <c r="A87" s="7"/>
      <c r="B87" s="7"/>
      <c r="C87" s="20" t="s">
        <v>34</v>
      </c>
      <c r="D87" s="9">
        <f>SUM(E88)</f>
        <v>500</v>
      </c>
      <c r="E87" s="6"/>
    </row>
    <row r="88" spans="1:5" x14ac:dyDescent="0.25">
      <c r="A88" s="7"/>
      <c r="B88" s="7"/>
      <c r="C88" s="8" t="s">
        <v>35</v>
      </c>
      <c r="D88" s="7"/>
      <c r="E88" s="6">
        <v>500</v>
      </c>
    </row>
    <row r="89" spans="1:5" x14ac:dyDescent="0.25">
      <c r="A89" s="7"/>
      <c r="B89" s="7"/>
      <c r="C89" s="8"/>
      <c r="D89" s="7"/>
      <c r="E89" s="12"/>
    </row>
    <row r="90" spans="1:5" x14ac:dyDescent="0.25">
      <c r="A90" s="7"/>
      <c r="B90" s="7"/>
      <c r="C90" s="20" t="s">
        <v>36</v>
      </c>
      <c r="D90" s="9">
        <f>SUM(E91:E93)</f>
        <v>2500</v>
      </c>
      <c r="E90" s="6"/>
    </row>
    <row r="91" spans="1:5" x14ac:dyDescent="0.25">
      <c r="A91" s="7"/>
      <c r="B91" s="7"/>
      <c r="C91" s="8" t="s">
        <v>37</v>
      </c>
      <c r="D91" s="7"/>
      <c r="E91" s="12">
        <v>500</v>
      </c>
    </row>
    <row r="92" spans="1:5" s="1" customFormat="1" x14ac:dyDescent="0.25">
      <c r="A92" s="7"/>
      <c r="B92" s="7"/>
      <c r="C92" s="8" t="s">
        <v>50</v>
      </c>
      <c r="D92" s="7"/>
      <c r="E92" s="12">
        <v>2000</v>
      </c>
    </row>
    <row r="93" spans="1:5" x14ac:dyDescent="0.25">
      <c r="A93" s="7"/>
      <c r="B93" s="7"/>
      <c r="C93" s="8"/>
      <c r="D93" s="7"/>
      <c r="E93" s="7"/>
    </row>
    <row r="94" spans="1:5" x14ac:dyDescent="0.25">
      <c r="A94" s="7"/>
      <c r="B94" s="7"/>
      <c r="C94" s="20" t="s">
        <v>38</v>
      </c>
      <c r="D94" s="9">
        <f>SUM(E95)</f>
        <v>1000</v>
      </c>
      <c r="E94" s="6"/>
    </row>
    <row r="95" spans="1:5" ht="30" x14ac:dyDescent="0.25">
      <c r="A95" s="7"/>
      <c r="B95" s="7"/>
      <c r="C95" s="8" t="s">
        <v>39</v>
      </c>
      <c r="D95" s="7"/>
      <c r="E95" s="6">
        <v>1000</v>
      </c>
    </row>
    <row r="96" spans="1:5" x14ac:dyDescent="0.25">
      <c r="A96" s="7"/>
      <c r="B96" s="7"/>
      <c r="C96" s="8"/>
      <c r="D96" s="7"/>
      <c r="E96" s="6"/>
    </row>
    <row r="97" spans="1:5" ht="30" x14ac:dyDescent="0.25">
      <c r="A97" s="7"/>
      <c r="B97" s="7"/>
      <c r="C97" s="8" t="s">
        <v>40</v>
      </c>
      <c r="D97" s="7"/>
      <c r="E97" s="6">
        <v>0</v>
      </c>
    </row>
    <row r="98" spans="1:5" x14ac:dyDescent="0.25">
      <c r="A98" s="7"/>
      <c r="B98" s="7"/>
      <c r="C98" s="17"/>
      <c r="D98" s="7"/>
      <c r="E98" s="7"/>
    </row>
    <row r="99" spans="1:5" x14ac:dyDescent="0.25">
      <c r="A99" s="7"/>
      <c r="B99" s="7"/>
      <c r="C99" s="20" t="s">
        <v>48</v>
      </c>
      <c r="D99" s="9">
        <f>SUM(E100)</f>
        <v>7500</v>
      </c>
      <c r="E99" s="6"/>
    </row>
    <row r="100" spans="1:5" x14ac:dyDescent="0.25">
      <c r="A100" s="7"/>
      <c r="B100" s="7"/>
      <c r="C100" s="8" t="s">
        <v>49</v>
      </c>
      <c r="D100" s="7"/>
      <c r="E100" s="6">
        <v>7500</v>
      </c>
    </row>
  </sheetData>
  <mergeCells count="1">
    <mergeCell ref="A1:C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Cover Sheet</vt:lpstr>
      <vt:lpstr>Income</vt:lpstr>
      <vt:lpstr>Expenses</vt:lpstr>
    </vt:vector>
  </TitlesOfParts>
  <Company>aeSolutions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 Krisher</dc:creator>
  <cp:lastModifiedBy>Ben Krisher</cp:lastModifiedBy>
  <cp:lastPrinted>2018-02-03T04:03:26Z</cp:lastPrinted>
  <dcterms:created xsi:type="dcterms:W3CDTF">2018-01-10T21:12:17Z</dcterms:created>
  <dcterms:modified xsi:type="dcterms:W3CDTF">2018-04-13T03:42:03Z</dcterms:modified>
</cp:coreProperties>
</file>